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CSE\forze_armate\2020_09_08_Post riunione e feedback tavole e report - DIFFUSIONE\"/>
    </mc:Choice>
  </mc:AlternateContent>
  <bookViews>
    <workbookView xWindow="-120" yWindow="-120" windowWidth="29040" windowHeight="15840"/>
  </bookViews>
  <sheets>
    <sheet name="Tav.5.1" sheetId="1" r:id="rId1"/>
  </sheets>
  <definedNames>
    <definedName name="DatiEsterni_1" localSheetId="0">Tav.5.1!$A$3:$G$41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3" i="1" l="1"/>
  <c r="F43" i="1"/>
  <c r="E43" i="1"/>
  <c r="D43" i="1"/>
  <c r="C43" i="1"/>
  <c r="I41" i="1"/>
  <c r="S41" i="1" s="1"/>
  <c r="T41" i="1" s="1"/>
  <c r="I40" i="1"/>
  <c r="S40" i="1" s="1"/>
  <c r="T40" i="1" s="1"/>
  <c r="I37" i="1"/>
  <c r="S37" i="1" s="1"/>
  <c r="T37" i="1" s="1"/>
  <c r="I36" i="1"/>
  <c r="S36" i="1" s="1"/>
  <c r="T36" i="1" s="1"/>
  <c r="I35" i="1"/>
  <c r="S35" i="1" s="1"/>
  <c r="T35" i="1" s="1"/>
  <c r="I34" i="1"/>
  <c r="S34" i="1" s="1"/>
  <c r="T34" i="1" s="1"/>
  <c r="I31" i="1"/>
  <c r="S31" i="1" s="1"/>
  <c r="T31" i="1" s="1"/>
  <c r="I30" i="1"/>
  <c r="S30" i="1" s="1"/>
  <c r="T30" i="1" s="1"/>
  <c r="I29" i="1"/>
  <c r="S29" i="1" s="1"/>
  <c r="T29" i="1" s="1"/>
  <c r="I28" i="1"/>
  <c r="S28" i="1" s="1"/>
  <c r="T28" i="1" s="1"/>
  <c r="I27" i="1"/>
  <c r="S27" i="1" s="1"/>
  <c r="T27" i="1" s="1"/>
  <c r="I26" i="1"/>
  <c r="S26" i="1" s="1"/>
  <c r="T26" i="1" s="1"/>
  <c r="I25" i="1"/>
  <c r="S25" i="1" s="1"/>
  <c r="T25" i="1" s="1"/>
  <c r="I24" i="1"/>
  <c r="S24" i="1" s="1"/>
  <c r="T24" i="1" s="1"/>
  <c r="I23" i="1"/>
  <c r="S23" i="1" s="1"/>
  <c r="T23" i="1" s="1"/>
  <c r="I20" i="1"/>
  <c r="S20" i="1" s="1"/>
  <c r="T20" i="1" s="1"/>
  <c r="I19" i="1"/>
  <c r="S19" i="1" s="1"/>
  <c r="T19" i="1" s="1"/>
  <c r="I18" i="1"/>
  <c r="S18" i="1" s="1"/>
  <c r="T18" i="1" s="1"/>
  <c r="I17" i="1"/>
  <c r="S17" i="1" s="1"/>
  <c r="T17" i="1" s="1"/>
  <c r="I16" i="1"/>
  <c r="S16" i="1" s="1"/>
  <c r="T16" i="1" s="1"/>
  <c r="I13" i="1"/>
  <c r="S13" i="1" s="1"/>
  <c r="T13" i="1" s="1"/>
  <c r="I12" i="1"/>
  <c r="S12" i="1" s="1"/>
  <c r="T12" i="1" s="1"/>
  <c r="I11" i="1"/>
  <c r="S11" i="1" s="1"/>
  <c r="T11" i="1" s="1"/>
  <c r="I10" i="1"/>
  <c r="S10" i="1" s="1"/>
  <c r="T10" i="1" s="1"/>
  <c r="I9" i="1"/>
  <c r="S9" i="1" s="1"/>
  <c r="T9" i="1" s="1"/>
  <c r="I8" i="1"/>
  <c r="S8" i="1" s="1"/>
  <c r="T8" i="1" s="1"/>
  <c r="I7" i="1"/>
  <c r="S7" i="1" s="1"/>
  <c r="T7" i="1" s="1"/>
  <c r="I43" i="1" l="1"/>
  <c r="S43" i="1" s="1"/>
  <c r="T43" i="1" s="1"/>
</calcChain>
</file>

<file path=xl/connections.xml><?xml version="1.0" encoding="utf-8"?>
<connections xmlns="http://schemas.openxmlformats.org/spreadsheetml/2006/main">
  <connection id="1" name="Connessione" type="4" refreshedVersion="5" background="1" saveData="1">
    <webPr sourceData="1" parsePre="1" consecutive="1" xl2000="1" url="file://C:\Users\macchia\AppData\Local\Temp\SAS Temporary Files\_TD7968_PC79230_\sashtml.htm#IDX29" htmlTables="1">
      <tables count="1">
        <x v="40"/>
      </tables>
    </webPr>
  </connection>
</connections>
</file>

<file path=xl/sharedStrings.xml><?xml version="1.0" encoding="utf-8"?>
<sst xmlns="http://schemas.openxmlformats.org/spreadsheetml/2006/main" count="77" uniqueCount="72">
  <si>
    <t>NORD Ovest</t>
  </si>
  <si>
    <t>Nord_EST</t>
  </si>
  <si>
    <t>CENTRO</t>
  </si>
  <si>
    <t>SUD</t>
  </si>
  <si>
    <t>ISOLE</t>
  </si>
  <si>
    <t>84_24_101</t>
  </si>
  <si>
    <t>84_24_102</t>
  </si>
  <si>
    <t>84_24_103</t>
  </si>
  <si>
    <t>84_24_104</t>
  </si>
  <si>
    <t>84_24_105</t>
  </si>
  <si>
    <t>84_24_107</t>
  </si>
  <si>
    <t>84_24_108</t>
  </si>
  <si>
    <t>84_24_201</t>
  </si>
  <si>
    <t>84_24_202</t>
  </si>
  <si>
    <t>84_24_203</t>
  </si>
  <si>
    <t>84_24_210</t>
  </si>
  <si>
    <t>84_24_211</t>
  </si>
  <si>
    <t>84_24_301</t>
  </si>
  <si>
    <t>84_24_302</t>
  </si>
  <si>
    <t>84_24_303</t>
  </si>
  <si>
    <t>84_24_304</t>
  </si>
  <si>
    <t>84_24_305</t>
  </si>
  <si>
    <t>84_24_306</t>
  </si>
  <si>
    <t>84_24_307</t>
  </si>
  <si>
    <t>84_24_308</t>
  </si>
  <si>
    <t>84_24_309</t>
  </si>
  <si>
    <t>84_24_401</t>
  </si>
  <si>
    <t>84_24_402</t>
  </si>
  <si>
    <t>84_24_403</t>
  </si>
  <si>
    <t>84_24_404</t>
  </si>
  <si>
    <t>84_24_501</t>
  </si>
  <si>
    <t>84_24_502</t>
  </si>
  <si>
    <t>Servizi preventivi di controllo del territorio</t>
  </si>
  <si>
    <t>Servizio di risposta ai numeri di emergenza 112 e 113</t>
  </si>
  <si>
    <t>Servizio di risposta al numero di pubblica utilità 117</t>
  </si>
  <si>
    <t>Servizio di risposta al numero di emergenza ambientale 1515</t>
  </si>
  <si>
    <t>Servizi di vigilanza e sicurezza dell'esecuzione penale</t>
  </si>
  <si>
    <t>Servizi di traduzione e piantonamenti</t>
  </si>
  <si>
    <t>Servizi di ordine pubblico in occasione di manifestazioni</t>
  </si>
  <si>
    <t>Segnalazioni riferite e a persone denunciate</t>
  </si>
  <si>
    <t>Segnalazioni riferite e a persone arrestate</t>
  </si>
  <si>
    <t>Contravvenzioni elevate (Polizia di Giudiziaria)</t>
  </si>
  <si>
    <t>Sequestri operati nel settore fiscale (Polizia di Giudiziaria)</t>
  </si>
  <si>
    <t>Attività ispettive (Polizia economica e finanziaria)</t>
  </si>
  <si>
    <t>Interventi di controllo economico del territorio (Polizia economica e finanziaria)</t>
  </si>
  <si>
    <t>Contrasto agli illeciti nel mercato dei beni e servizi (Polizia economica e finanziaria)</t>
  </si>
  <si>
    <t>Tutela del mercato di capitali (Polizia economica e finanziaria)</t>
  </si>
  <si>
    <t>Denunce, esposti e querele ricevute dai cittadini (Polizia economica e finanziaria)</t>
  </si>
  <si>
    <t>Denunce all’Autorità Giudiziaria in stato di libertà (Polizia economica e finanziaria)</t>
  </si>
  <si>
    <t>Denunce all’Autorità Giudiziaria in stato di arresto (Polizia economica e finanziaria)</t>
  </si>
  <si>
    <t>Arresto di persone a richiesta dell’Autorità Giudiziaria (Polizia economica e finanziaria)</t>
  </si>
  <si>
    <t>Contravvenzioni riscontrate (Polizia economica e finanziaria)</t>
  </si>
  <si>
    <t>Rilascio autorizzazioni e certificazioni (Polizia amministrativa e locale)</t>
  </si>
  <si>
    <t>Ricorsi amministrativi ricevuti (Polizia amministrativa e locale)</t>
  </si>
  <si>
    <t>Contravvenzioni elevate: Codice Strada (Polizia amministrativa e locale)</t>
  </si>
  <si>
    <t>Contravvenzioni elevate: Altre (Polizia amministrativa e locale)</t>
  </si>
  <si>
    <t>Incendi boschivi (Servizi di Soccorso pubblico o di protezione civile)</t>
  </si>
  <si>
    <t>Sinistri (Servizi di Soccorso pubblico o di protezione civile)</t>
  </si>
  <si>
    <t>TOTALE NAZIONALE</t>
  </si>
  <si>
    <t>TOTALE PER RIPARTIZIONE GEOGRAFICA</t>
  </si>
  <si>
    <t>Reati perseguiti</t>
  </si>
  <si>
    <t>Attività di Polizia generale</t>
  </si>
  <si>
    <t>Servizi di Polizia Giudiziaria</t>
  </si>
  <si>
    <t>Servizi di Polizia economica e finanziaria</t>
  </si>
  <si>
    <t>Servizi di Polizia amministrativa</t>
  </si>
  <si>
    <t>Servizi di Soccorso pubblico o di protezione civile</t>
  </si>
  <si>
    <t>Nord  Est</t>
  </si>
  <si>
    <t>Variazione 2017/2015</t>
  </si>
  <si>
    <t>Valori assoluti</t>
  </si>
  <si>
    <t>%</t>
  </si>
  <si>
    <t>COMPARTO SICUREZZA</t>
  </si>
  <si>
    <t xml:space="preserve">Tavola 5.1 Servizi espletati per ripartizione geografica  NUMERO DI PRESTAZIONI -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</si>
</sst>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3" fillId="0" borderId="0" xfId="0" applyFont="1" applyFill="1" applyAlignment="1">
      <alignment vertical="top"/>
    </xf>
    <xf numFmtId="0" fontId="2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/>
    </xf>
    <xf numFmtId="0" fontId="2" fillId="0" borderId="1" xfId="0" applyFont="1" applyFill="1" applyBorder="1"/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3" fontId="2" fillId="0" borderId="0" xfId="0" applyNumberFormat="1" applyFont="1" applyFill="1"/>
    <xf numFmtId="4" fontId="2" fillId="0" borderId="0" xfId="0" applyNumberFormat="1" applyFont="1" applyFill="1"/>
    <xf numFmtId="0" fontId="3" fillId="0" borderId="3" xfId="0" applyFont="1" applyFill="1" applyBorder="1" applyAlignment="1">
      <alignment wrapText="1"/>
    </xf>
    <xf numFmtId="3" fontId="3" fillId="0" borderId="3" xfId="0" applyNumberFormat="1" applyFont="1" applyFill="1" applyBorder="1"/>
    <xf numFmtId="4" fontId="3" fillId="0" borderId="3" xfId="0" applyNumberFormat="1" applyFont="1" applyFill="1" applyBorder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DatiEsterni_1" growShrinkType="overwriteClear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3"/>
  <sheetViews>
    <sheetView tabSelected="1" topLeftCell="C25" zoomScale="130" zoomScaleNormal="130" workbookViewId="0">
      <selection activeCell="Q10" sqref="Q10"/>
    </sheetView>
  </sheetViews>
  <sheetFormatPr defaultRowHeight="15" x14ac:dyDescent="0.25"/>
  <cols>
    <col min="1" max="1" width="12.140625" style="16" customWidth="1"/>
    <col min="2" max="2" width="35.42578125" style="2" customWidth="1"/>
    <col min="3" max="3" width="11.42578125" style="3" customWidth="1"/>
    <col min="4" max="7" width="15.28515625" style="3" bestFit="1" customWidth="1"/>
    <col min="8" max="8" width="2.85546875" style="3" customWidth="1"/>
    <col min="9" max="9" width="12.85546875" style="3" customWidth="1"/>
    <col min="10" max="10" width="4.5703125" style="3" customWidth="1"/>
    <col min="11" max="13" width="9.85546875" style="3" bestFit="1" customWidth="1"/>
    <col min="14" max="14" width="10.140625" style="3" bestFit="1" customWidth="1"/>
    <col min="15" max="15" width="9.85546875" style="3" bestFit="1" customWidth="1"/>
    <col min="16" max="16" width="2.42578125" style="3" customWidth="1"/>
    <col min="17" max="17" width="11.140625" style="3" customWidth="1"/>
    <col min="18" max="18" width="2" style="3" customWidth="1"/>
    <col min="19" max="19" width="11" style="3" bestFit="1" customWidth="1"/>
    <col min="20" max="21" width="9.140625" style="3"/>
    <col min="22" max="22" width="10.140625" style="3" bestFit="1" customWidth="1"/>
    <col min="23" max="16384" width="9.140625" style="3"/>
  </cols>
  <sheetData>
    <row r="1" spans="1:22" ht="15.75" x14ac:dyDescent="0.25">
      <c r="A1" s="1" t="s">
        <v>70</v>
      </c>
    </row>
    <row r="2" spans="1:22" ht="15.75" x14ac:dyDescent="0.25">
      <c r="A2" s="1"/>
    </row>
    <row r="3" spans="1:22" ht="15.75" x14ac:dyDescent="0.25">
      <c r="A3" s="1" t="s">
        <v>71</v>
      </c>
    </row>
    <row r="4" spans="1:22" x14ac:dyDescent="0.25">
      <c r="A4" s="4"/>
      <c r="B4" s="5"/>
      <c r="C4" s="6">
        <v>2017</v>
      </c>
      <c r="D4" s="6"/>
      <c r="E4" s="6"/>
      <c r="F4" s="6"/>
      <c r="G4" s="6"/>
      <c r="H4" s="7"/>
      <c r="I4" s="7"/>
      <c r="J4" s="7"/>
      <c r="K4" s="8">
        <v>2015</v>
      </c>
      <c r="L4" s="8"/>
      <c r="M4" s="8"/>
      <c r="N4" s="8"/>
      <c r="O4" s="8"/>
      <c r="P4" s="7"/>
      <c r="Q4" s="7"/>
      <c r="R4" s="7"/>
      <c r="S4" s="9" t="s">
        <v>67</v>
      </c>
      <c r="T4" s="9"/>
    </row>
    <row r="5" spans="1:22" s="10" customFormat="1" ht="45" x14ac:dyDescent="0.25">
      <c r="B5" s="11"/>
      <c r="C5" s="12" t="s">
        <v>0</v>
      </c>
      <c r="D5" s="12" t="s">
        <v>1</v>
      </c>
      <c r="E5" s="12" t="s">
        <v>2</v>
      </c>
      <c r="F5" s="12" t="s">
        <v>3</v>
      </c>
      <c r="G5" s="12" t="s">
        <v>4</v>
      </c>
      <c r="H5" s="13"/>
      <c r="I5" s="12" t="s">
        <v>58</v>
      </c>
      <c r="J5" s="13"/>
      <c r="K5" s="12" t="s">
        <v>0</v>
      </c>
      <c r="L5" s="12" t="s">
        <v>66</v>
      </c>
      <c r="M5" s="12" t="s">
        <v>2</v>
      </c>
      <c r="N5" s="12" t="s">
        <v>3</v>
      </c>
      <c r="O5" s="12" t="s">
        <v>4</v>
      </c>
      <c r="Q5" s="12" t="s">
        <v>58</v>
      </c>
      <c r="R5" s="14"/>
      <c r="S5" s="15" t="s">
        <v>68</v>
      </c>
      <c r="T5" s="15" t="s">
        <v>69</v>
      </c>
    </row>
    <row r="6" spans="1:22" x14ac:dyDescent="0.25">
      <c r="B6" s="17" t="s">
        <v>61</v>
      </c>
    </row>
    <row r="7" spans="1:22" ht="30" x14ac:dyDescent="0.25">
      <c r="A7" s="16" t="s">
        <v>5</v>
      </c>
      <c r="B7" s="2" t="s">
        <v>32</v>
      </c>
      <c r="C7" s="18">
        <v>5089614</v>
      </c>
      <c r="D7" s="18">
        <v>4213880</v>
      </c>
      <c r="E7" s="18">
        <v>7243536</v>
      </c>
      <c r="F7" s="18">
        <v>3859685</v>
      </c>
      <c r="G7" s="18">
        <v>1975121</v>
      </c>
      <c r="H7" s="18"/>
      <c r="I7" s="18">
        <f>SUM(C7:G7)</f>
        <v>22381836</v>
      </c>
      <c r="J7" s="18"/>
      <c r="K7" s="18">
        <v>2648812</v>
      </c>
      <c r="L7" s="18">
        <v>2074962</v>
      </c>
      <c r="M7" s="18">
        <v>1956460</v>
      </c>
      <c r="N7" s="18">
        <v>2495848</v>
      </c>
      <c r="O7" s="18">
        <v>1220137</v>
      </c>
      <c r="P7" s="18"/>
      <c r="Q7" s="18">
        <v>10396219</v>
      </c>
      <c r="R7" s="18"/>
      <c r="S7" s="18">
        <f>I7-Q7</f>
        <v>11985617</v>
      </c>
      <c r="T7" s="19">
        <f>(S7/Q7)*100</f>
        <v>115.28823123098888</v>
      </c>
      <c r="V7" s="18"/>
    </row>
    <row r="8" spans="1:22" ht="30" x14ac:dyDescent="0.25">
      <c r="A8" s="16" t="s">
        <v>6</v>
      </c>
      <c r="B8" s="2" t="s">
        <v>33</v>
      </c>
      <c r="C8" s="18">
        <v>1321725</v>
      </c>
      <c r="D8" s="18">
        <v>2406406</v>
      </c>
      <c r="E8" s="18">
        <v>2131687</v>
      </c>
      <c r="F8" s="18">
        <v>3446493</v>
      </c>
      <c r="G8" s="18">
        <v>1883455</v>
      </c>
      <c r="H8" s="18"/>
      <c r="I8" s="18">
        <f t="shared" ref="I8:I41" si="0">SUM(C8:G8)</f>
        <v>11189766</v>
      </c>
      <c r="J8" s="18"/>
      <c r="K8" s="18">
        <v>2253270</v>
      </c>
      <c r="L8" s="18">
        <v>3114685</v>
      </c>
      <c r="M8" s="18">
        <v>2677485</v>
      </c>
      <c r="N8" s="18">
        <v>3389440</v>
      </c>
      <c r="O8" s="18">
        <v>1896620</v>
      </c>
      <c r="P8" s="18"/>
      <c r="Q8" s="18">
        <v>13331500</v>
      </c>
      <c r="R8" s="18"/>
      <c r="S8" s="18">
        <f t="shared" ref="S8:S13" si="1">I8-Q8</f>
        <v>-2141734</v>
      </c>
      <c r="T8" s="19">
        <f t="shared" ref="T8:T13" si="2">(S8/Q8)*100</f>
        <v>-16.065213966920453</v>
      </c>
    </row>
    <row r="9" spans="1:22" ht="30" x14ac:dyDescent="0.25">
      <c r="A9" s="16" t="s">
        <v>7</v>
      </c>
      <c r="B9" s="2" t="s">
        <v>34</v>
      </c>
      <c r="C9" s="18">
        <v>2968</v>
      </c>
      <c r="D9" s="18">
        <v>3342</v>
      </c>
      <c r="E9" s="18">
        <v>7048</v>
      </c>
      <c r="F9" s="18">
        <v>6050</v>
      </c>
      <c r="G9" s="18">
        <v>3840</v>
      </c>
      <c r="H9" s="18"/>
      <c r="I9" s="18">
        <f t="shared" si="0"/>
        <v>23248</v>
      </c>
      <c r="J9" s="18"/>
      <c r="K9" s="18">
        <v>3991</v>
      </c>
      <c r="L9" s="18">
        <v>4733</v>
      </c>
      <c r="M9" s="18">
        <v>8150</v>
      </c>
      <c r="N9" s="18">
        <v>6799</v>
      </c>
      <c r="O9" s="18">
        <v>4088</v>
      </c>
      <c r="P9" s="18"/>
      <c r="Q9" s="18">
        <v>27761</v>
      </c>
      <c r="R9" s="18"/>
      <c r="S9" s="18">
        <f t="shared" si="1"/>
        <v>-4513</v>
      </c>
      <c r="T9" s="19">
        <f t="shared" si="2"/>
        <v>-16.256618997874718</v>
      </c>
    </row>
    <row r="10" spans="1:22" ht="30" x14ac:dyDescent="0.25">
      <c r="A10" s="16" t="s">
        <v>8</v>
      </c>
      <c r="B10" s="2" t="s">
        <v>35</v>
      </c>
      <c r="C10" s="18">
        <v>13952</v>
      </c>
      <c r="D10" s="18">
        <v>175</v>
      </c>
      <c r="E10" s="18">
        <v>6746</v>
      </c>
      <c r="F10" s="18">
        <v>29260</v>
      </c>
      <c r="G10" s="18">
        <v>0</v>
      </c>
      <c r="H10" s="18"/>
      <c r="I10" s="18">
        <f t="shared" si="0"/>
        <v>50133</v>
      </c>
      <c r="J10" s="18"/>
      <c r="K10" s="18">
        <v>14408</v>
      </c>
      <c r="L10" s="18">
        <v>12822</v>
      </c>
      <c r="M10" s="18">
        <v>18036</v>
      </c>
      <c r="N10" s="18">
        <v>49576</v>
      </c>
      <c r="O10" s="18">
        <v>0</v>
      </c>
      <c r="P10" s="18"/>
      <c r="Q10" s="18">
        <v>94842</v>
      </c>
      <c r="R10" s="18"/>
      <c r="S10" s="18">
        <f t="shared" si="1"/>
        <v>-44709</v>
      </c>
      <c r="T10" s="19">
        <f t="shared" si="2"/>
        <v>-47.140507370152463</v>
      </c>
    </row>
    <row r="11" spans="1:22" ht="30" x14ac:dyDescent="0.25">
      <c r="A11" s="16" t="s">
        <v>9</v>
      </c>
      <c r="B11" s="2" t="s">
        <v>36</v>
      </c>
      <c r="C11" s="18">
        <v>1524260</v>
      </c>
      <c r="D11" s="18">
        <v>742616</v>
      </c>
      <c r="E11" s="18">
        <v>1658972</v>
      </c>
      <c r="F11" s="18">
        <v>2022395</v>
      </c>
      <c r="G11" s="18">
        <v>1094837</v>
      </c>
      <c r="H11" s="18"/>
      <c r="I11" s="18">
        <f t="shared" si="0"/>
        <v>7043080</v>
      </c>
      <c r="J11" s="18"/>
      <c r="K11" s="18">
        <v>1571280</v>
      </c>
      <c r="L11" s="18">
        <v>866385</v>
      </c>
      <c r="M11" s="18">
        <v>1740052</v>
      </c>
      <c r="N11" s="18">
        <v>1892043</v>
      </c>
      <c r="O11" s="18">
        <v>1148347</v>
      </c>
      <c r="P11" s="18"/>
      <c r="Q11" s="18">
        <v>7218107</v>
      </c>
      <c r="R11" s="18"/>
      <c r="S11" s="18">
        <f t="shared" si="1"/>
        <v>-175027</v>
      </c>
      <c r="T11" s="19">
        <f t="shared" si="2"/>
        <v>-2.4248324387543714</v>
      </c>
    </row>
    <row r="12" spans="1:22" x14ac:dyDescent="0.25">
      <c r="A12" s="16" t="s">
        <v>10</v>
      </c>
      <c r="B12" s="2" t="s">
        <v>37</v>
      </c>
      <c r="C12" s="18">
        <v>41181</v>
      </c>
      <c r="D12" s="18">
        <v>26317</v>
      </c>
      <c r="E12" s="18">
        <v>34287</v>
      </c>
      <c r="F12" s="18">
        <v>54241</v>
      </c>
      <c r="G12" s="18">
        <v>26092</v>
      </c>
      <c r="H12" s="18"/>
      <c r="I12" s="18">
        <f t="shared" si="0"/>
        <v>182118</v>
      </c>
      <c r="J12" s="18"/>
      <c r="K12" s="18">
        <v>46205</v>
      </c>
      <c r="L12" s="18">
        <v>27619</v>
      </c>
      <c r="M12" s="18">
        <v>40038</v>
      </c>
      <c r="N12" s="18">
        <v>58956</v>
      </c>
      <c r="O12" s="18">
        <v>27516</v>
      </c>
      <c r="P12" s="18"/>
      <c r="Q12" s="18">
        <v>200334</v>
      </c>
      <c r="R12" s="18"/>
      <c r="S12" s="18">
        <f t="shared" si="1"/>
        <v>-18216</v>
      </c>
      <c r="T12" s="19">
        <f t="shared" si="2"/>
        <v>-9.0928149989517504</v>
      </c>
    </row>
    <row r="13" spans="1:22" ht="30" x14ac:dyDescent="0.25">
      <c r="A13" s="16" t="s">
        <v>11</v>
      </c>
      <c r="B13" s="2" t="s">
        <v>38</v>
      </c>
      <c r="C13" s="18">
        <v>24273</v>
      </c>
      <c r="D13" s="18">
        <v>19274</v>
      </c>
      <c r="E13" s="18">
        <v>36517</v>
      </c>
      <c r="F13" s="18">
        <v>38193</v>
      </c>
      <c r="G13" s="18">
        <v>18072</v>
      </c>
      <c r="H13" s="18"/>
      <c r="I13" s="18">
        <f t="shared" si="0"/>
        <v>136329</v>
      </c>
      <c r="J13" s="18"/>
      <c r="K13" s="18">
        <v>16754</v>
      </c>
      <c r="L13" s="18">
        <v>9667</v>
      </c>
      <c r="M13" s="18">
        <v>24849</v>
      </c>
      <c r="N13" s="18">
        <v>25074</v>
      </c>
      <c r="O13" s="18">
        <v>16469</v>
      </c>
      <c r="P13" s="18"/>
      <c r="Q13" s="18">
        <v>92813</v>
      </c>
      <c r="R13" s="18"/>
      <c r="S13" s="18">
        <f t="shared" si="1"/>
        <v>43516</v>
      </c>
      <c r="T13" s="19">
        <f t="shared" si="2"/>
        <v>46.885673343173913</v>
      </c>
    </row>
    <row r="14" spans="1:22" x14ac:dyDescent="0.25"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9"/>
    </row>
    <row r="15" spans="1:22" x14ac:dyDescent="0.25">
      <c r="B15" s="17" t="s">
        <v>62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9"/>
    </row>
    <row r="16" spans="1:22" x14ac:dyDescent="0.25">
      <c r="A16" s="16" t="s">
        <v>12</v>
      </c>
      <c r="B16" s="2" t="s">
        <v>60</v>
      </c>
      <c r="C16" s="18">
        <v>737571</v>
      </c>
      <c r="D16" s="18">
        <v>454428</v>
      </c>
      <c r="E16" s="18">
        <v>505541</v>
      </c>
      <c r="F16" s="18">
        <v>488070</v>
      </c>
      <c r="G16" s="18">
        <v>213462</v>
      </c>
      <c r="H16" s="18"/>
      <c r="I16" s="18">
        <f t="shared" si="0"/>
        <v>2399072</v>
      </c>
      <c r="J16" s="18"/>
      <c r="K16" s="18">
        <v>822433</v>
      </c>
      <c r="L16" s="18">
        <v>510762</v>
      </c>
      <c r="M16" s="18">
        <v>577656</v>
      </c>
      <c r="N16" s="18">
        <v>530664</v>
      </c>
      <c r="O16" s="18">
        <v>245690</v>
      </c>
      <c r="P16" s="18"/>
      <c r="Q16" s="18">
        <v>2687205</v>
      </c>
      <c r="R16" s="18"/>
      <c r="S16" s="18">
        <f t="shared" ref="S16:S20" si="3">I16-Q16</f>
        <v>-288133</v>
      </c>
      <c r="T16" s="19">
        <f t="shared" ref="T16:T20" si="4">(S16/Q16)*100</f>
        <v>-10.722404877930787</v>
      </c>
    </row>
    <row r="17" spans="1:20" ht="30" x14ac:dyDescent="0.25">
      <c r="A17" s="16" t="s">
        <v>13</v>
      </c>
      <c r="B17" s="2" t="s">
        <v>39</v>
      </c>
      <c r="C17" s="18">
        <v>173724</v>
      </c>
      <c r="D17" s="18">
        <v>134493</v>
      </c>
      <c r="E17" s="18">
        <v>142642</v>
      </c>
      <c r="F17" s="18">
        <v>170236</v>
      </c>
      <c r="G17" s="18">
        <v>84255</v>
      </c>
      <c r="H17" s="18"/>
      <c r="I17" s="18">
        <f t="shared" si="0"/>
        <v>705350</v>
      </c>
      <c r="J17" s="18"/>
      <c r="K17" s="18">
        <v>195845</v>
      </c>
      <c r="L17" s="18">
        <v>144646</v>
      </c>
      <c r="M17" s="18">
        <v>152770</v>
      </c>
      <c r="N17" s="18">
        <v>200590</v>
      </c>
      <c r="O17" s="18">
        <v>94925</v>
      </c>
      <c r="P17" s="18"/>
      <c r="Q17" s="18">
        <v>788776</v>
      </c>
      <c r="R17" s="18"/>
      <c r="S17" s="18">
        <f t="shared" si="3"/>
        <v>-83426</v>
      </c>
      <c r="T17" s="19">
        <f t="shared" si="4"/>
        <v>-10.576640262888324</v>
      </c>
    </row>
    <row r="18" spans="1:20" ht="30" x14ac:dyDescent="0.25">
      <c r="A18" s="16" t="s">
        <v>14</v>
      </c>
      <c r="B18" s="2" t="s">
        <v>40</v>
      </c>
      <c r="C18" s="18">
        <v>44006</v>
      </c>
      <c r="D18" s="18">
        <v>23723</v>
      </c>
      <c r="E18" s="18">
        <v>35974</v>
      </c>
      <c r="F18" s="18">
        <v>47380</v>
      </c>
      <c r="G18" s="18">
        <v>22063</v>
      </c>
      <c r="H18" s="18"/>
      <c r="I18" s="18">
        <f t="shared" si="0"/>
        <v>173146</v>
      </c>
      <c r="J18" s="18"/>
      <c r="K18" s="18">
        <v>39494</v>
      </c>
      <c r="L18" s="18">
        <v>21678</v>
      </c>
      <c r="M18" s="18">
        <v>38843</v>
      </c>
      <c r="N18" s="18">
        <v>51838</v>
      </c>
      <c r="O18" s="18">
        <v>21197</v>
      </c>
      <c r="P18" s="18"/>
      <c r="Q18" s="18">
        <v>173050</v>
      </c>
      <c r="R18" s="18"/>
      <c r="S18" s="18">
        <f t="shared" si="3"/>
        <v>96</v>
      </c>
      <c r="T18" s="19">
        <f t="shared" si="4"/>
        <v>5.5475296157180012E-2</v>
      </c>
    </row>
    <row r="19" spans="1:20" ht="30" x14ac:dyDescent="0.25">
      <c r="A19" s="16" t="s">
        <v>15</v>
      </c>
      <c r="B19" s="2" t="s">
        <v>41</v>
      </c>
      <c r="C19" s="18">
        <v>145629</v>
      </c>
      <c r="D19" s="18">
        <v>109204</v>
      </c>
      <c r="E19" s="18">
        <v>126996</v>
      </c>
      <c r="F19" s="18">
        <v>300511</v>
      </c>
      <c r="G19" s="18">
        <v>106449</v>
      </c>
      <c r="H19" s="18"/>
      <c r="I19" s="18">
        <f t="shared" si="0"/>
        <v>788789</v>
      </c>
      <c r="J19" s="18"/>
      <c r="K19" s="18">
        <v>6140</v>
      </c>
      <c r="L19" s="18">
        <v>4681</v>
      </c>
      <c r="M19" s="18">
        <v>8765</v>
      </c>
      <c r="N19" s="18">
        <v>9522</v>
      </c>
      <c r="O19" s="18">
        <v>2871</v>
      </c>
      <c r="P19" s="18"/>
      <c r="Q19" s="18">
        <v>31979</v>
      </c>
      <c r="R19" s="18"/>
      <c r="S19" s="18">
        <f t="shared" si="3"/>
        <v>756810</v>
      </c>
      <c r="T19" s="19">
        <f t="shared" si="4"/>
        <v>2366.5843209606305</v>
      </c>
    </row>
    <row r="20" spans="1:20" ht="30" x14ac:dyDescent="0.25">
      <c r="A20" s="16" t="s">
        <v>16</v>
      </c>
      <c r="B20" s="2" t="s">
        <v>42</v>
      </c>
      <c r="C20" s="18">
        <v>339</v>
      </c>
      <c r="D20" s="18">
        <v>183</v>
      </c>
      <c r="E20" s="18">
        <v>296</v>
      </c>
      <c r="F20" s="18">
        <v>279</v>
      </c>
      <c r="G20" s="18">
        <v>155</v>
      </c>
      <c r="H20" s="18"/>
      <c r="I20" s="18">
        <f t="shared" si="0"/>
        <v>1252</v>
      </c>
      <c r="J20" s="18"/>
      <c r="K20" s="18">
        <v>989</v>
      </c>
      <c r="L20" s="18">
        <v>655</v>
      </c>
      <c r="M20" s="18">
        <v>818</v>
      </c>
      <c r="N20" s="18">
        <v>1107</v>
      </c>
      <c r="O20" s="18">
        <v>471</v>
      </c>
      <c r="P20" s="18"/>
      <c r="Q20" s="18">
        <v>4040</v>
      </c>
      <c r="R20" s="18"/>
      <c r="S20" s="18">
        <f t="shared" si="3"/>
        <v>-2788</v>
      </c>
      <c r="T20" s="19">
        <f t="shared" si="4"/>
        <v>-69.009900990098998</v>
      </c>
    </row>
    <row r="21" spans="1:20" x14ac:dyDescent="0.25"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9"/>
    </row>
    <row r="22" spans="1:20" ht="30" x14ac:dyDescent="0.25">
      <c r="B22" s="17" t="s">
        <v>63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9"/>
    </row>
    <row r="23" spans="1:20" ht="30" x14ac:dyDescent="0.25">
      <c r="A23" s="16" t="s">
        <v>17</v>
      </c>
      <c r="B23" s="2" t="s">
        <v>43</v>
      </c>
      <c r="C23" s="18">
        <v>26164</v>
      </c>
      <c r="D23" s="18">
        <v>24707</v>
      </c>
      <c r="E23" s="18">
        <v>29822</v>
      </c>
      <c r="F23" s="18">
        <v>43622</v>
      </c>
      <c r="G23" s="18">
        <v>19991</v>
      </c>
      <c r="H23" s="18"/>
      <c r="I23" s="18">
        <f t="shared" si="0"/>
        <v>144306</v>
      </c>
      <c r="J23" s="18"/>
      <c r="K23" s="18">
        <v>27926</v>
      </c>
      <c r="L23" s="18">
        <v>21279</v>
      </c>
      <c r="M23" s="18">
        <v>26698</v>
      </c>
      <c r="N23" s="18">
        <v>38209</v>
      </c>
      <c r="O23" s="18">
        <v>13208</v>
      </c>
      <c r="P23" s="18"/>
      <c r="Q23" s="18">
        <v>127320</v>
      </c>
      <c r="R23" s="18"/>
      <c r="S23" s="18">
        <f t="shared" ref="S23:S31" si="5">I23-Q23</f>
        <v>16986</v>
      </c>
      <c r="T23" s="19">
        <f t="shared" ref="T23:T31" si="6">(S23/Q23)*100</f>
        <v>13.341187558906691</v>
      </c>
    </row>
    <row r="24" spans="1:20" ht="45" x14ac:dyDescent="0.25">
      <c r="A24" s="16" t="s">
        <v>18</v>
      </c>
      <c r="B24" s="2" t="s">
        <v>44</v>
      </c>
      <c r="C24" s="18">
        <v>111023</v>
      </c>
      <c r="D24" s="18">
        <v>94677</v>
      </c>
      <c r="E24" s="18">
        <v>106006</v>
      </c>
      <c r="F24" s="18">
        <v>98048</v>
      </c>
      <c r="G24" s="18">
        <v>58247</v>
      </c>
      <c r="H24" s="18"/>
      <c r="I24" s="18">
        <f t="shared" si="0"/>
        <v>468001</v>
      </c>
      <c r="J24" s="18"/>
      <c r="K24" s="18">
        <v>120641</v>
      </c>
      <c r="L24" s="18">
        <v>104781</v>
      </c>
      <c r="M24" s="18">
        <v>119412</v>
      </c>
      <c r="N24" s="18">
        <v>109281</v>
      </c>
      <c r="O24" s="18">
        <v>60353</v>
      </c>
      <c r="P24" s="18"/>
      <c r="Q24" s="18">
        <v>514468</v>
      </c>
      <c r="R24" s="18"/>
      <c r="S24" s="18">
        <f t="shared" si="5"/>
        <v>-46467</v>
      </c>
      <c r="T24" s="19">
        <f t="shared" si="6"/>
        <v>-9.0320486405374094</v>
      </c>
    </row>
    <row r="25" spans="1:20" ht="45" x14ac:dyDescent="0.25">
      <c r="A25" s="16" t="s">
        <v>19</v>
      </c>
      <c r="B25" s="2" t="s">
        <v>45</v>
      </c>
      <c r="C25" s="18">
        <v>2694</v>
      </c>
      <c r="D25" s="18">
        <v>2149</v>
      </c>
      <c r="E25" s="18">
        <v>2881</v>
      </c>
      <c r="F25" s="18">
        <v>4776</v>
      </c>
      <c r="G25" s="18">
        <v>1767</v>
      </c>
      <c r="H25" s="18"/>
      <c r="I25" s="18">
        <f t="shared" si="0"/>
        <v>14267</v>
      </c>
      <c r="J25" s="18"/>
      <c r="K25" s="18">
        <v>1811</v>
      </c>
      <c r="L25" s="18">
        <v>1749</v>
      </c>
      <c r="M25" s="18">
        <v>3509</v>
      </c>
      <c r="N25" s="18">
        <v>3123</v>
      </c>
      <c r="O25" s="18">
        <v>984</v>
      </c>
      <c r="P25" s="18"/>
      <c r="Q25" s="18">
        <v>11176</v>
      </c>
      <c r="R25" s="18"/>
      <c r="S25" s="18">
        <f t="shared" si="5"/>
        <v>3091</v>
      </c>
      <c r="T25" s="19">
        <f t="shared" si="6"/>
        <v>27.65748031496063</v>
      </c>
    </row>
    <row r="26" spans="1:20" ht="30" x14ac:dyDescent="0.25">
      <c r="A26" s="16" t="s">
        <v>20</v>
      </c>
      <c r="B26" s="2" t="s">
        <v>46</v>
      </c>
      <c r="C26" s="18">
        <v>8435</v>
      </c>
      <c r="D26" s="18">
        <v>3702</v>
      </c>
      <c r="E26" s="18">
        <v>2610</v>
      </c>
      <c r="F26" s="18">
        <v>3935</v>
      </c>
      <c r="G26" s="18">
        <v>1567</v>
      </c>
      <c r="H26" s="18"/>
      <c r="I26" s="18">
        <f t="shared" si="0"/>
        <v>20249</v>
      </c>
      <c r="J26" s="18"/>
      <c r="K26" s="18">
        <v>9410</v>
      </c>
      <c r="L26" s="18">
        <v>4903</v>
      </c>
      <c r="M26" s="18">
        <v>2049</v>
      </c>
      <c r="N26" s="18">
        <v>2044</v>
      </c>
      <c r="O26" s="18">
        <v>986</v>
      </c>
      <c r="P26" s="18"/>
      <c r="Q26" s="18">
        <v>19392</v>
      </c>
      <c r="R26" s="18"/>
      <c r="S26" s="18">
        <f t="shared" si="5"/>
        <v>857</v>
      </c>
      <c r="T26" s="19">
        <f t="shared" si="6"/>
        <v>4.4193481848184817</v>
      </c>
    </row>
    <row r="27" spans="1:20" ht="45" x14ac:dyDescent="0.25">
      <c r="A27" s="16" t="s">
        <v>21</v>
      </c>
      <c r="B27" s="2" t="s">
        <v>47</v>
      </c>
      <c r="C27" s="18">
        <v>6540</v>
      </c>
      <c r="D27" s="18">
        <v>3779</v>
      </c>
      <c r="E27" s="18">
        <v>6269</v>
      </c>
      <c r="F27" s="18">
        <v>8777</v>
      </c>
      <c r="G27" s="18">
        <v>3007</v>
      </c>
      <c r="H27" s="18"/>
      <c r="I27" s="18">
        <f t="shared" si="0"/>
        <v>28372</v>
      </c>
      <c r="J27" s="18"/>
      <c r="K27" s="18">
        <v>6836</v>
      </c>
      <c r="L27" s="18">
        <v>4240</v>
      </c>
      <c r="M27" s="18">
        <v>6867</v>
      </c>
      <c r="N27" s="18">
        <v>7464</v>
      </c>
      <c r="O27" s="18">
        <v>2994</v>
      </c>
      <c r="P27" s="18"/>
      <c r="Q27" s="18">
        <v>28401</v>
      </c>
      <c r="R27" s="18"/>
      <c r="S27" s="18">
        <f t="shared" si="5"/>
        <v>-29</v>
      </c>
      <c r="T27" s="19">
        <f t="shared" si="6"/>
        <v>-0.10210908066617373</v>
      </c>
    </row>
    <row r="28" spans="1:20" ht="45" x14ac:dyDescent="0.25">
      <c r="A28" s="16" t="s">
        <v>22</v>
      </c>
      <c r="B28" s="2" t="s">
        <v>48</v>
      </c>
      <c r="C28" s="18">
        <v>6559</v>
      </c>
      <c r="D28" s="18">
        <v>7261</v>
      </c>
      <c r="E28" s="18">
        <v>8385</v>
      </c>
      <c r="F28" s="18">
        <v>15208</v>
      </c>
      <c r="G28" s="18">
        <v>5044</v>
      </c>
      <c r="H28" s="18"/>
      <c r="I28" s="18">
        <f t="shared" si="0"/>
        <v>42457</v>
      </c>
      <c r="J28" s="18"/>
      <c r="K28" s="18">
        <v>7413</v>
      </c>
      <c r="L28" s="18">
        <v>5632</v>
      </c>
      <c r="M28" s="18">
        <v>8344</v>
      </c>
      <c r="N28" s="18">
        <v>16942</v>
      </c>
      <c r="O28" s="18">
        <v>5201</v>
      </c>
      <c r="P28" s="18"/>
      <c r="Q28" s="18">
        <v>43532</v>
      </c>
      <c r="R28" s="18"/>
      <c r="S28" s="18">
        <f t="shared" si="5"/>
        <v>-1075</v>
      </c>
      <c r="T28" s="19">
        <f t="shared" si="6"/>
        <v>-2.4694477625654692</v>
      </c>
    </row>
    <row r="29" spans="1:20" ht="45" x14ac:dyDescent="0.25">
      <c r="A29" s="16" t="s">
        <v>23</v>
      </c>
      <c r="B29" s="2" t="s">
        <v>49</v>
      </c>
      <c r="C29" s="18">
        <v>408</v>
      </c>
      <c r="D29" s="18">
        <v>126</v>
      </c>
      <c r="E29" s="18">
        <v>302</v>
      </c>
      <c r="F29" s="18">
        <v>520</v>
      </c>
      <c r="G29" s="18">
        <v>184</v>
      </c>
      <c r="H29" s="18"/>
      <c r="I29" s="18">
        <f t="shared" si="0"/>
        <v>1540</v>
      </c>
      <c r="J29" s="18"/>
      <c r="K29" s="18">
        <v>88</v>
      </c>
      <c r="L29" s="18">
        <v>37</v>
      </c>
      <c r="M29" s="18">
        <v>131</v>
      </c>
      <c r="N29" s="18">
        <v>175</v>
      </c>
      <c r="O29" s="18">
        <v>81</v>
      </c>
      <c r="P29" s="18"/>
      <c r="Q29" s="18">
        <v>512</v>
      </c>
      <c r="R29" s="18"/>
      <c r="S29" s="18">
        <f t="shared" si="5"/>
        <v>1028</v>
      </c>
      <c r="T29" s="19">
        <f t="shared" si="6"/>
        <v>200.78125</v>
      </c>
    </row>
    <row r="30" spans="1:20" ht="45" x14ac:dyDescent="0.25">
      <c r="A30" s="16" t="s">
        <v>24</v>
      </c>
      <c r="B30" s="2" t="s">
        <v>50</v>
      </c>
      <c r="C30" s="18">
        <v>541</v>
      </c>
      <c r="D30" s="18">
        <v>324</v>
      </c>
      <c r="E30" s="18">
        <v>545</v>
      </c>
      <c r="F30" s="18">
        <v>1120</v>
      </c>
      <c r="G30" s="18">
        <v>409</v>
      </c>
      <c r="H30" s="18"/>
      <c r="I30" s="18">
        <f t="shared" si="0"/>
        <v>2939</v>
      </c>
      <c r="J30" s="18"/>
      <c r="K30" s="18">
        <v>263</v>
      </c>
      <c r="L30" s="18">
        <v>111</v>
      </c>
      <c r="M30" s="18">
        <v>409</v>
      </c>
      <c r="N30" s="18">
        <v>498</v>
      </c>
      <c r="O30" s="18">
        <v>152</v>
      </c>
      <c r="P30" s="18"/>
      <c r="Q30" s="18">
        <v>1433</v>
      </c>
      <c r="R30" s="18"/>
      <c r="S30" s="18">
        <f t="shared" si="5"/>
        <v>1506</v>
      </c>
      <c r="T30" s="19">
        <f t="shared" si="6"/>
        <v>105.09420795533846</v>
      </c>
    </row>
    <row r="31" spans="1:20" ht="30" x14ac:dyDescent="0.25">
      <c r="A31" s="16" t="s">
        <v>25</v>
      </c>
      <c r="B31" s="2" t="s">
        <v>51</v>
      </c>
      <c r="C31" s="18">
        <v>1818</v>
      </c>
      <c r="D31" s="18">
        <v>1298</v>
      </c>
      <c r="E31" s="18">
        <v>1152</v>
      </c>
      <c r="F31" s="18">
        <v>3300</v>
      </c>
      <c r="G31" s="18">
        <v>1523</v>
      </c>
      <c r="H31" s="18"/>
      <c r="I31" s="18">
        <f t="shared" si="0"/>
        <v>9091</v>
      </c>
      <c r="J31" s="18"/>
      <c r="K31" s="18">
        <v>1761</v>
      </c>
      <c r="L31" s="18">
        <v>1091</v>
      </c>
      <c r="M31" s="18">
        <v>1777</v>
      </c>
      <c r="N31" s="18">
        <v>3030</v>
      </c>
      <c r="O31" s="18">
        <v>839</v>
      </c>
      <c r="P31" s="18"/>
      <c r="Q31" s="18">
        <v>8498</v>
      </c>
      <c r="R31" s="18"/>
      <c r="S31" s="18">
        <f t="shared" si="5"/>
        <v>593</v>
      </c>
      <c r="T31" s="19">
        <f t="shared" si="6"/>
        <v>6.978112497058131</v>
      </c>
    </row>
    <row r="32" spans="1:20" x14ac:dyDescent="0.25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9"/>
    </row>
    <row r="33" spans="1:20" x14ac:dyDescent="0.25">
      <c r="B33" s="17" t="s">
        <v>64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9"/>
    </row>
    <row r="34" spans="1:20" ht="30" x14ac:dyDescent="0.25">
      <c r="A34" s="16" t="s">
        <v>26</v>
      </c>
      <c r="B34" s="2" t="s">
        <v>52</v>
      </c>
      <c r="C34" s="18">
        <v>561638</v>
      </c>
      <c r="D34" s="18">
        <v>393159</v>
      </c>
      <c r="E34" s="18">
        <v>402149</v>
      </c>
      <c r="F34" s="18">
        <v>233400</v>
      </c>
      <c r="G34" s="18">
        <v>111037</v>
      </c>
      <c r="H34" s="18"/>
      <c r="I34" s="18">
        <f t="shared" si="0"/>
        <v>1701383</v>
      </c>
      <c r="J34" s="18"/>
      <c r="K34" s="18">
        <v>974757</v>
      </c>
      <c r="L34" s="18">
        <v>623595</v>
      </c>
      <c r="M34" s="18">
        <v>658543</v>
      </c>
      <c r="N34" s="18">
        <v>379641</v>
      </c>
      <c r="O34" s="18">
        <v>157691</v>
      </c>
      <c r="P34" s="18"/>
      <c r="Q34" s="18">
        <v>2794227</v>
      </c>
      <c r="R34" s="18"/>
      <c r="S34" s="18">
        <f t="shared" ref="S34:S37" si="7">I34-Q34</f>
        <v>-1092844</v>
      </c>
      <c r="T34" s="19">
        <f t="shared" ref="T34:T37" si="8">(S34/Q34)*100</f>
        <v>-39.110780906490419</v>
      </c>
    </row>
    <row r="35" spans="1:20" ht="30" x14ac:dyDescent="0.25">
      <c r="A35" s="16" t="s">
        <v>27</v>
      </c>
      <c r="B35" s="2" t="s">
        <v>53</v>
      </c>
      <c r="C35" s="18">
        <v>3338</v>
      </c>
      <c r="D35" s="18">
        <v>2287</v>
      </c>
      <c r="E35" s="18">
        <v>2335</v>
      </c>
      <c r="F35" s="18">
        <v>14702</v>
      </c>
      <c r="G35" s="18">
        <v>2105</v>
      </c>
      <c r="H35" s="18"/>
      <c r="I35" s="18">
        <f t="shared" si="0"/>
        <v>24767</v>
      </c>
      <c r="J35" s="18"/>
      <c r="K35" s="18">
        <v>56</v>
      </c>
      <c r="L35" s="18">
        <v>86</v>
      </c>
      <c r="M35" s="18">
        <v>807</v>
      </c>
      <c r="N35" s="18">
        <v>204</v>
      </c>
      <c r="O35" s="18">
        <v>30</v>
      </c>
      <c r="P35" s="18"/>
      <c r="Q35" s="18">
        <v>1183</v>
      </c>
      <c r="R35" s="18"/>
      <c r="S35" s="18">
        <f t="shared" si="7"/>
        <v>23584</v>
      </c>
      <c r="T35" s="19">
        <f t="shared" si="8"/>
        <v>1993.5756551141167</v>
      </c>
    </row>
    <row r="36" spans="1:20" ht="45" x14ac:dyDescent="0.25">
      <c r="A36" s="16" t="s">
        <v>28</v>
      </c>
      <c r="B36" s="2" t="s">
        <v>54</v>
      </c>
      <c r="C36" s="18">
        <v>637615</v>
      </c>
      <c r="D36" s="18">
        <v>505159</v>
      </c>
      <c r="E36" s="18">
        <v>764119</v>
      </c>
      <c r="F36" s="18">
        <v>991996</v>
      </c>
      <c r="G36" s="18">
        <v>258283</v>
      </c>
      <c r="H36" s="18"/>
      <c r="I36" s="18">
        <f t="shared" si="0"/>
        <v>3157172</v>
      </c>
      <c r="J36" s="18"/>
      <c r="K36" s="18">
        <v>541193</v>
      </c>
      <c r="L36" s="18">
        <v>491625</v>
      </c>
      <c r="M36" s="18">
        <v>766949</v>
      </c>
      <c r="N36" s="18">
        <v>960317</v>
      </c>
      <c r="O36" s="18">
        <v>273080</v>
      </c>
      <c r="P36" s="18"/>
      <c r="Q36" s="18">
        <v>3033164</v>
      </c>
      <c r="R36" s="18"/>
      <c r="S36" s="18">
        <f t="shared" si="7"/>
        <v>124008</v>
      </c>
      <c r="T36" s="19">
        <f t="shared" si="8"/>
        <v>4.0884040559626849</v>
      </c>
    </row>
    <row r="37" spans="1:20" ht="30" x14ac:dyDescent="0.25">
      <c r="A37" s="16" t="s">
        <v>29</v>
      </c>
      <c r="B37" s="2" t="s">
        <v>55</v>
      </c>
      <c r="C37" s="18">
        <v>26876</v>
      </c>
      <c r="D37" s="18">
        <v>25172</v>
      </c>
      <c r="E37" s="18">
        <v>27105</v>
      </c>
      <c r="F37" s="18">
        <v>30879</v>
      </c>
      <c r="G37" s="18">
        <v>7140</v>
      </c>
      <c r="H37" s="18"/>
      <c r="I37" s="18">
        <f t="shared" si="0"/>
        <v>117172</v>
      </c>
      <c r="J37" s="18"/>
      <c r="K37" s="18">
        <v>20676</v>
      </c>
      <c r="L37" s="18">
        <v>25730</v>
      </c>
      <c r="M37" s="18">
        <v>29840</v>
      </c>
      <c r="N37" s="18">
        <v>28288</v>
      </c>
      <c r="O37" s="18">
        <v>7324</v>
      </c>
      <c r="P37" s="18"/>
      <c r="Q37" s="18">
        <v>111858</v>
      </c>
      <c r="R37" s="18"/>
      <c r="S37" s="18">
        <f t="shared" si="7"/>
        <v>5314</v>
      </c>
      <c r="T37" s="19">
        <f t="shared" si="8"/>
        <v>4.7506660229934381</v>
      </c>
    </row>
    <row r="38" spans="1:20" x14ac:dyDescent="0.25"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9"/>
    </row>
    <row r="39" spans="1:20" ht="30" x14ac:dyDescent="0.25">
      <c r="B39" s="17" t="s">
        <v>65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9"/>
    </row>
    <row r="40" spans="1:20" ht="30" x14ac:dyDescent="0.25">
      <c r="A40" s="16" t="s">
        <v>30</v>
      </c>
      <c r="B40" s="2" t="s">
        <v>56</v>
      </c>
      <c r="C40" s="18">
        <v>1539</v>
      </c>
      <c r="D40" s="18">
        <v>521</v>
      </c>
      <c r="E40" s="18">
        <v>2556</v>
      </c>
      <c r="F40" s="18">
        <v>6677</v>
      </c>
      <c r="G40" s="18">
        <v>1556</v>
      </c>
      <c r="H40" s="18"/>
      <c r="I40" s="18">
        <f t="shared" si="0"/>
        <v>12849</v>
      </c>
      <c r="J40" s="18"/>
      <c r="K40" s="18">
        <v>1001</v>
      </c>
      <c r="L40" s="18">
        <v>86</v>
      </c>
      <c r="M40" s="18">
        <v>1638</v>
      </c>
      <c r="N40" s="18">
        <v>4791</v>
      </c>
      <c r="O40" s="18">
        <v>2</v>
      </c>
      <c r="P40" s="18"/>
      <c r="Q40" s="18">
        <v>7518</v>
      </c>
      <c r="R40" s="18"/>
      <c r="S40" s="18">
        <f t="shared" ref="S40:S41" si="9">I40-Q40</f>
        <v>5331</v>
      </c>
      <c r="T40" s="19">
        <f t="shared" ref="T40:T41" si="10">(S40/Q40)*100</f>
        <v>70.909816440542699</v>
      </c>
    </row>
    <row r="41" spans="1:20" ht="30" x14ac:dyDescent="0.25">
      <c r="A41" s="16" t="s">
        <v>31</v>
      </c>
      <c r="B41" s="2" t="s">
        <v>57</v>
      </c>
      <c r="C41" s="18">
        <v>91493</v>
      </c>
      <c r="D41" s="18">
        <v>95433</v>
      </c>
      <c r="E41" s="18">
        <v>120965</v>
      </c>
      <c r="F41" s="18">
        <v>51992</v>
      </c>
      <c r="G41" s="18">
        <v>10560</v>
      </c>
      <c r="H41" s="18"/>
      <c r="I41" s="18">
        <f t="shared" si="0"/>
        <v>370443</v>
      </c>
      <c r="J41" s="18"/>
      <c r="K41" s="18">
        <v>116049</v>
      </c>
      <c r="L41" s="18">
        <v>110420</v>
      </c>
      <c r="M41" s="18">
        <v>147567</v>
      </c>
      <c r="N41" s="18">
        <v>62202</v>
      </c>
      <c r="O41" s="18">
        <v>33282</v>
      </c>
      <c r="P41" s="18"/>
      <c r="Q41" s="18">
        <v>469520</v>
      </c>
      <c r="R41" s="18"/>
      <c r="S41" s="18">
        <f t="shared" si="9"/>
        <v>-99077</v>
      </c>
      <c r="T41" s="19">
        <f t="shared" si="10"/>
        <v>-21.101763503152153</v>
      </c>
    </row>
    <row r="42" spans="1:20" x14ac:dyDescent="0.25"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9"/>
    </row>
    <row r="43" spans="1:20" ht="30" x14ac:dyDescent="0.25">
      <c r="B43" s="20" t="s">
        <v>59</v>
      </c>
      <c r="C43" s="21">
        <f>SUM(C7:C41)</f>
        <v>10605923</v>
      </c>
      <c r="D43" s="21">
        <f t="shared" ref="D43:G43" si="11">SUM(D7:D41)</f>
        <v>9293795</v>
      </c>
      <c r="E43" s="21">
        <f t="shared" si="11"/>
        <v>13407443</v>
      </c>
      <c r="F43" s="21">
        <f t="shared" si="11"/>
        <v>11971745</v>
      </c>
      <c r="G43" s="21">
        <f t="shared" si="11"/>
        <v>5910221</v>
      </c>
      <c r="H43" s="21"/>
      <c r="I43" s="21">
        <f>SUM(I7:I41)</f>
        <v>51189127</v>
      </c>
      <c r="J43" s="21"/>
      <c r="K43" s="21">
        <v>9449502</v>
      </c>
      <c r="L43" s="21">
        <v>8188660</v>
      </c>
      <c r="M43" s="21">
        <v>9018462</v>
      </c>
      <c r="N43" s="21">
        <v>10327666</v>
      </c>
      <c r="O43" s="21">
        <v>5234538</v>
      </c>
      <c r="P43" s="21"/>
      <c r="Q43" s="21">
        <v>42218828</v>
      </c>
      <c r="R43" s="21"/>
      <c r="S43" s="21">
        <f>I43-Q43</f>
        <v>8970299</v>
      </c>
      <c r="T43" s="22">
        <f>(S43/Q43)*100</f>
        <v>21.247153047450773</v>
      </c>
    </row>
    <row r="44" spans="1:20" x14ac:dyDescent="0.25">
      <c r="T44" s="19"/>
    </row>
    <row r="45" spans="1:20" x14ac:dyDescent="0.25">
      <c r="T45" s="19"/>
    </row>
    <row r="46" spans="1:20" x14ac:dyDescent="0.25">
      <c r="A46" s="4"/>
      <c r="T46" s="19"/>
    </row>
    <row r="47" spans="1:20" x14ac:dyDescent="0.25">
      <c r="C47" s="23"/>
      <c r="D47" s="23"/>
      <c r="E47" s="23"/>
      <c r="F47" s="23"/>
      <c r="G47" s="23"/>
      <c r="I47" s="24"/>
      <c r="J47" s="24"/>
      <c r="T47" s="19"/>
    </row>
    <row r="49" spans="3:10" x14ac:dyDescent="0.25">
      <c r="C49" s="18"/>
      <c r="D49" s="18"/>
      <c r="E49" s="18"/>
      <c r="F49" s="18"/>
      <c r="G49" s="18"/>
      <c r="H49" s="18"/>
      <c r="I49" s="18"/>
      <c r="J49" s="18"/>
    </row>
    <row r="50" spans="3:10" x14ac:dyDescent="0.25">
      <c r="C50" s="18"/>
      <c r="D50" s="18"/>
      <c r="E50" s="18"/>
      <c r="F50" s="18"/>
      <c r="G50" s="18"/>
      <c r="H50" s="18"/>
      <c r="I50" s="18"/>
      <c r="J50" s="18"/>
    </row>
    <row r="52" spans="3:10" x14ac:dyDescent="0.25">
      <c r="C52" s="18"/>
      <c r="D52" s="18"/>
      <c r="E52" s="18"/>
      <c r="F52" s="18"/>
      <c r="G52" s="18"/>
      <c r="I52" s="18"/>
      <c r="J52" s="18"/>
    </row>
    <row r="53" spans="3:10" x14ac:dyDescent="0.25">
      <c r="C53" s="18"/>
      <c r="D53" s="18"/>
      <c r="E53" s="18"/>
      <c r="F53" s="18"/>
      <c r="G53" s="18"/>
      <c r="I53" s="18"/>
      <c r="J53" s="18"/>
    </row>
  </sheetData>
  <mergeCells count="3">
    <mergeCell ref="C4:G4"/>
    <mergeCell ref="K4:O4"/>
    <mergeCell ref="S4:T4"/>
  </mergeCells>
  <pageMargins left="0.25" right="0.25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Tav.5.1</vt:lpstr>
      <vt:lpstr>Tav.5.1!DatiEsterni_1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2019-10-14T10:47:33Z</cp:lastPrinted>
  <dcterms:created xsi:type="dcterms:W3CDTF">2019-09-13T13:21:11Z</dcterms:created>
  <dcterms:modified xsi:type="dcterms:W3CDTF">2020-09-08T09:16:26Z</dcterms:modified>
</cp:coreProperties>
</file>